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<sst xmlns="http://schemas.openxmlformats.org/spreadsheetml/2006/main" count="131" uniqueCount="131">
  <si>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</si>
  <si>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</si>
  <si>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</si>
  <si>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</si>
  <si>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</si>
  <si>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</si>
  <si>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</si>
  <si>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</si>
  <si>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</si>
  <si>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</si>
  <si>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</si>
  <si>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</si>
  <si>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</si>
  <si>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</si>
  <si>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</si>
  <si>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</si>
  <si>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</si>
  <si>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</si>
  <si>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</si>
  <si>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</si>
  <si>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</si>
  <si>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</si>
  <si>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</si>
  <si>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</si>
  <si>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</si>
  <si>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</si>
  <si>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</si>
  <si>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</si>
  <si>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</si>
  <si>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</si>
  <si>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</si>
  <si>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</si>
  <si>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</si>
  <si>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</si>
  <si>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</si>
  <si>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</si>
  <si>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</si>
  <si>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</si>
  <si>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</si>
  <si>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</si>
  <si>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</si>
  <si>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</si>
  <si>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</si>
  <si>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</si>
  <si>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</si>
  <si>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</si>
  <si>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</si>
  <si>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</si>
  <si>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</si>
  <si>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</si>
  <si>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</si>
  <si>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</si>
  <si>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</si>
  <si>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</si>
  <si>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</si>
  <si>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</si>
  <si>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</si>
  <si>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</si>
  <si>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</si>
  <si>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</si>
  <si>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</si>
  <si>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</si>
  <si>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</si>
  <si>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</si>
  <si>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</si>
  <si>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</si>
  <si>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</si>
  <si>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</si>
  <si>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</si>
  <si>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</si>
  <si>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</si>
  <si>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</si>
  <si>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</si>
  <si>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</si>
  <si>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</si>
  <si>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</si>
  <si>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</si>
  <si>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</si>
  <si>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</si>
  <si>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</si>
  <si>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</si>
  <si>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</si>
  <si>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</si>
  <si>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</si>
  <si>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</si>
  <si>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</si>
  <si>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</si>
  <si>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</si>
  <si>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</si>
  <si>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</si>
  <si>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</si>
  <si>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</si>
  <si>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</si>
  <si>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</si>
  <si>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</si>
  <si>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</si>
  <si>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</si>
  <si>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</si>
  <si>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</si>
  <si>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</si>
  <si>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</si>
  <si>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</si>
  <si>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</si>
  <si>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</si>
  <si>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</si>
  <si>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</si>
  <si>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</si>
  <si>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</si>
  <si>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</si>
  <si>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</si>
  <si>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</si>
  <si>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</si>
  <si>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</si>
  <si>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</si>
  <si>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</si>
  <si>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</si>
  <si>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</si>
  <si>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</si>
  <si>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</si>
  <si>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</si>
  <si>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</si>
  <si>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</si>
  <si>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</si>
  <si>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</si>
  <si>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</si>
  <si>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</si>
  <si>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</si>
  <si>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</si>
  <si>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</si>
  <si>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01.12.2023 года</t>
    </r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</si>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</sst>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1">
      <selection activeCell="C69" sqref="C69:E69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129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723360.5</v>
      </c>
      <c r="D6" s="55">
        <f>D7+D8+D9+D10+D11+D12+D13+D14+D15+D17+D21+D22+D23+D25+D26</f>
        <v>513322.50000000006</v>
      </c>
      <c r="E6" s="56">
        <f aca="true" t="shared" si="0" ref="E6:E15">D6/C6*100</f>
        <v>70.96357901765441</v>
      </c>
    </row>
    <row r="7" spans="1:5" ht="13.5" customHeight="1">
      <c r="A7" s="8" t="s">
        <v>8</v>
      </c>
      <c r="B7" s="9" t="s">
        <v>9</v>
      </c>
      <c r="C7" s="57">
        <v>301810</v>
      </c>
      <c r="D7" s="58">
        <v>266718.7</v>
      </c>
      <c r="E7" s="59">
        <f t="shared" si="0"/>
        <v>88.37304926940791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101098.1</v>
      </c>
      <c r="E8" s="62">
        <f t="shared" si="0"/>
        <v>105.12228623953568</v>
      </c>
    </row>
    <row r="9" spans="1:5" ht="13.5" customHeight="1">
      <c r="A9" s="12" t="s">
        <v>12</v>
      </c>
      <c r="B9" s="13" t="s">
        <v>13</v>
      </c>
      <c r="C9" s="60">
        <v>33898</v>
      </c>
      <c r="D9" s="61">
        <v>32705.9</v>
      </c>
      <c r="E9" s="62">
        <f t="shared" si="0"/>
        <v>96.48327334946015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-643.1</v>
      </c>
      <c r="E10" s="65"/>
    </row>
    <row r="11" spans="1:5" ht="13.5" customHeight="1">
      <c r="A11" s="12" t="s">
        <v>16</v>
      </c>
      <c r="B11" s="14" t="s">
        <v>17</v>
      </c>
      <c r="C11" s="63">
        <v>2097</v>
      </c>
      <c r="D11" s="64">
        <v>2122.3</v>
      </c>
      <c r="E11" s="65">
        <f t="shared" si="0"/>
        <v>101.2064854554125</v>
      </c>
    </row>
    <row r="12" spans="1:5" ht="13.5" customHeight="1">
      <c r="A12" s="12" t="s">
        <v>18</v>
      </c>
      <c r="B12" s="14" t="s">
        <v>118</v>
      </c>
      <c r="C12" s="63">
        <v>3513</v>
      </c>
      <c r="D12" s="64">
        <v>2758.7</v>
      </c>
      <c r="E12" s="65">
        <f t="shared" si="0"/>
        <v>78.52832337033874</v>
      </c>
    </row>
    <row r="13" spans="1:5" ht="13.5" customHeight="1">
      <c r="A13" s="12" t="s">
        <v>19</v>
      </c>
      <c r="B13" s="14" t="s">
        <v>20</v>
      </c>
      <c r="C13" s="63">
        <v>8948</v>
      </c>
      <c r="D13" s="64">
        <v>6991.7</v>
      </c>
      <c r="E13" s="65">
        <f t="shared" si="0"/>
        <v>78.13701385784533</v>
      </c>
    </row>
    <row r="14" spans="1:5" ht="13.5" customHeight="1">
      <c r="A14" s="12" t="s">
        <v>21</v>
      </c>
      <c r="B14" s="14" t="s">
        <v>22</v>
      </c>
      <c r="C14" s="63">
        <v>20288</v>
      </c>
      <c r="D14" s="64">
        <v>15520.3</v>
      </c>
      <c r="E14" s="65">
        <f t="shared" si="0"/>
        <v>76.49990141955836</v>
      </c>
    </row>
    <row r="15" spans="1:5" ht="15" customHeight="1">
      <c r="A15" s="12" t="s">
        <v>23</v>
      </c>
      <c r="B15" s="14" t="s">
        <v>24</v>
      </c>
      <c r="C15" s="63">
        <v>23</v>
      </c>
      <c r="D15" s="64">
        <v>416</v>
      </c>
      <c r="E15" s="65">
        <f t="shared" si="0"/>
        <v>1808.695652173913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81292.1</v>
      </c>
      <c r="D17" s="63">
        <v>31641.3</v>
      </c>
      <c r="E17" s="65">
        <f aca="true" t="shared" si="1" ref="E17:E23">D17/C17*100</f>
        <v>38.92297037473506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25168</v>
      </c>
      <c r="E18" s="65">
        <f t="shared" si="1"/>
        <v>42.69033225454076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2901.8</v>
      </c>
      <c r="E20" s="65">
        <f t="shared" si="1"/>
        <v>20.193458594293666</v>
      </c>
    </row>
    <row r="21" spans="1:5" ht="12.75">
      <c r="A21" s="12" t="s">
        <v>35</v>
      </c>
      <c r="B21" s="17" t="s">
        <v>36</v>
      </c>
      <c r="C21" s="63">
        <v>9813</v>
      </c>
      <c r="D21" s="64">
        <v>9762.4</v>
      </c>
      <c r="E21" s="65">
        <f t="shared" si="1"/>
        <v>99.48435748496891</v>
      </c>
    </row>
    <row r="22" spans="1:5" ht="12.75">
      <c r="A22" s="12" t="s">
        <v>37</v>
      </c>
      <c r="B22" s="17" t="s">
        <v>38</v>
      </c>
      <c r="C22" s="63">
        <v>24297.5</v>
      </c>
      <c r="D22" s="64">
        <v>21813.1</v>
      </c>
      <c r="E22" s="65">
        <f t="shared" si="1"/>
        <v>89.77507974071406</v>
      </c>
    </row>
    <row r="23" spans="1:5" ht="15" customHeight="1">
      <c r="A23" s="12" t="s">
        <v>39</v>
      </c>
      <c r="B23" s="17" t="s">
        <v>40</v>
      </c>
      <c r="C23" s="63">
        <v>137729.5</v>
      </c>
      <c r="D23" s="64">
        <v>11830.4</v>
      </c>
      <c r="E23" s="65">
        <f t="shared" si="1"/>
        <v>8.589590465368712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3039.5</v>
      </c>
      <c r="D25" s="64">
        <v>10148.1</v>
      </c>
      <c r="E25" s="65">
        <f>D25/C25*100</f>
        <v>333.87399243296596</v>
      </c>
    </row>
    <row r="26" spans="1:5" ht="13.5" customHeight="1" thickBot="1">
      <c r="A26" s="18" t="s">
        <v>45</v>
      </c>
      <c r="B26" s="19" t="s">
        <v>46</v>
      </c>
      <c r="C26" s="66">
        <v>440</v>
      </c>
      <c r="D26" s="67">
        <v>438.6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1111484.81</v>
      </c>
      <c r="D27" s="69">
        <f>D28+D65</f>
        <v>930685.7640000001</v>
      </c>
      <c r="E27" s="70">
        <f aca="true" t="shared" si="2" ref="E27:E66">D27/C27*100</f>
        <v>83.73355673659634</v>
      </c>
    </row>
    <row r="28" spans="1:5" ht="18" customHeight="1">
      <c r="A28" s="22" t="s">
        <v>49</v>
      </c>
      <c r="B28" s="23" t="s">
        <v>50</v>
      </c>
      <c r="C28" s="71">
        <f>C29+C32+C47+C56</f>
        <v>1129776.71</v>
      </c>
      <c r="D28" s="71">
        <f>D29+D32+D47+D56+D64+D63</f>
        <v>949173.8640000001</v>
      </c>
      <c r="E28" s="72">
        <f t="shared" si="2"/>
        <v>84.01428845174195</v>
      </c>
    </row>
    <row r="29" spans="1:5" ht="12.75">
      <c r="A29" s="24" t="s">
        <v>123</v>
      </c>
      <c r="B29" s="25" t="s">
        <v>51</v>
      </c>
      <c r="C29" s="73">
        <f>C30+C31</f>
        <v>418544.9</v>
      </c>
      <c r="D29" s="63">
        <f>D30+D31</f>
        <v>383712.9</v>
      </c>
      <c r="E29" s="75">
        <f t="shared" si="2"/>
        <v>91.6778343255407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383086</v>
      </c>
      <c r="E30" s="65">
        <f t="shared" si="2"/>
        <v>91.66535061902096</v>
      </c>
    </row>
    <row r="31" spans="1:5" ht="22.5" customHeight="1">
      <c r="A31" s="12" t="s">
        <v>122</v>
      </c>
      <c r="B31" s="26" t="s">
        <v>121</v>
      </c>
      <c r="C31" s="63">
        <v>626.9</v>
      </c>
      <c r="D31" s="63">
        <v>626.9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166774.50999999998</v>
      </c>
      <c r="D32" s="76">
        <f>SUM(D33:D46)</f>
        <v>54150.5</v>
      </c>
      <c r="E32" s="75">
        <f t="shared" si="2"/>
        <v>32.469290420940226</v>
      </c>
    </row>
    <row r="33" spans="1:5" ht="27" customHeight="1" hidden="1">
      <c r="A33" s="12" t="s">
        <v>120</v>
      </c>
      <c r="B33" s="26" t="s">
        <v>119</v>
      </c>
      <c r="C33" s="82">
        <v>0</v>
      </c>
      <c r="D33" s="64">
        <v>0</v>
      </c>
      <c r="E33" s="7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1794</v>
      </c>
      <c r="E34" s="75">
        <f t="shared" si="2"/>
        <v>30.409872190392246</v>
      </c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 t="e">
        <f t="shared" si="2"/>
        <v>#DIV/0!</v>
      </c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75" t="e">
        <f t="shared" si="2"/>
        <v>#DIV/0!</v>
      </c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75" t="e">
        <f t="shared" si="2"/>
        <v>#DIV/0!</v>
      </c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75" t="e">
        <f t="shared" si="2"/>
        <v>#DIV/0!</v>
      </c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115.7</v>
      </c>
      <c r="E39" s="75">
        <f t="shared" si="2"/>
        <v>30.398570715430495</v>
      </c>
    </row>
    <row r="40" spans="1:5" s="1" customFormat="1" ht="33.75" customHeight="1">
      <c r="A40" s="40" t="s">
        <v>127</v>
      </c>
      <c r="B40" s="44" t="s">
        <v>128</v>
      </c>
      <c r="C40" s="64">
        <v>947.8</v>
      </c>
      <c r="D40" s="64">
        <v>938.3</v>
      </c>
      <c r="E40" s="75">
        <f t="shared" si="2"/>
        <v>98.9976788351973</v>
      </c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1395.4</v>
      </c>
      <c r="D42" s="64">
        <v>1395.4</v>
      </c>
      <c r="E42" s="65">
        <f t="shared" si="2"/>
        <v>100</v>
      </c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>
        <f t="shared" si="2"/>
        <v>100</v>
      </c>
    </row>
    <row r="46" spans="1:5" ht="19.5" customHeight="1">
      <c r="A46" s="12" t="s">
        <v>72</v>
      </c>
      <c r="B46" s="32" t="s">
        <v>73</v>
      </c>
      <c r="C46" s="63">
        <v>157675.8</v>
      </c>
      <c r="D46" s="64">
        <v>49431.6</v>
      </c>
      <c r="E46" s="65">
        <f t="shared" si="2"/>
        <v>31.350150118153834</v>
      </c>
    </row>
    <row r="47" spans="1:5" ht="18" customHeight="1">
      <c r="A47" s="24" t="s">
        <v>74</v>
      </c>
      <c r="B47" s="27" t="s">
        <v>75</v>
      </c>
      <c r="C47" s="73">
        <f>SUM(C48:C55)</f>
        <v>499742.1</v>
      </c>
      <c r="D47" s="74">
        <f>SUM(D48:D55)</f>
        <v>477422.2</v>
      </c>
      <c r="E47" s="75">
        <f t="shared" si="2"/>
        <v>95.53371629086284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6971.2</v>
      </c>
      <c r="E48" s="65">
        <f t="shared" si="2"/>
        <v>86.8566302438295</v>
      </c>
      <c r="G48" s="1"/>
    </row>
    <row r="49" spans="1:5" ht="20.25">
      <c r="A49" s="12" t="s">
        <v>78</v>
      </c>
      <c r="B49" s="31" t="s">
        <v>79</v>
      </c>
      <c r="C49" s="63">
        <v>92322.7</v>
      </c>
      <c r="D49" s="64">
        <v>90295</v>
      </c>
      <c r="E49" s="65">
        <f t="shared" si="2"/>
        <v>97.80368208468774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1561.5</v>
      </c>
      <c r="E50" s="65">
        <f t="shared" si="2"/>
        <v>77.3555929852373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14743.2</v>
      </c>
      <c r="E52" s="65">
        <f t="shared" si="2"/>
        <v>105.2717263243579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383343.5</v>
      </c>
      <c r="D55" s="64">
        <v>363827</v>
      </c>
      <c r="E55" s="65">
        <f t="shared" si="2"/>
        <v>94.9088741559463</v>
      </c>
    </row>
    <row r="56" spans="1:5" ht="23.25" customHeight="1">
      <c r="A56" s="24" t="s">
        <v>90</v>
      </c>
      <c r="B56" s="25" t="s">
        <v>91</v>
      </c>
      <c r="C56" s="73">
        <f>SUM(C57:C62)</f>
        <v>44715.2</v>
      </c>
      <c r="D56" s="73">
        <f>SUM(D57:D62)</f>
        <v>33739.7</v>
      </c>
      <c r="E56" s="75">
        <f t="shared" si="2"/>
        <v>75.45465524027624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124</v>
      </c>
      <c r="B58" s="86" t="s">
        <v>125</v>
      </c>
      <c r="C58" s="84">
        <v>4464.8</v>
      </c>
      <c r="D58" s="64">
        <v>3695</v>
      </c>
      <c r="E58" s="75">
        <f t="shared" si="2"/>
        <v>82.7584662246909</v>
      </c>
    </row>
    <row r="59" spans="1:5" ht="27.75" customHeight="1" hidden="1">
      <c r="A59" s="12" t="s">
        <v>94</v>
      </c>
      <c r="B59" s="33" t="s">
        <v>95</v>
      </c>
      <c r="C59" s="63"/>
      <c r="D59" s="64"/>
      <c r="E59" s="75" t="e">
        <f t="shared" si="2"/>
        <v>#DIV/0!</v>
      </c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14274.1</v>
      </c>
      <c r="E60" s="75">
        <f t="shared" si="2"/>
        <v>86.35269207501513</v>
      </c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23720.4</v>
      </c>
      <c r="D62" s="64">
        <v>15770.6</v>
      </c>
      <c r="E62" s="65">
        <f t="shared" si="2"/>
        <v>66.48538810475371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>
        <f t="shared" si="2"/>
        <v>100.00786516853933</v>
      </c>
    </row>
    <row r="64" spans="1:5" ht="23.25" customHeight="1">
      <c r="A64" s="24" t="s">
        <v>102</v>
      </c>
      <c r="B64" s="37" t="s">
        <v>126</v>
      </c>
      <c r="C64" s="53">
        <v>59.6</v>
      </c>
      <c r="D64" s="78">
        <v>59.557</v>
      </c>
      <c r="E64" s="65">
        <f t="shared" si="2"/>
        <v>99.92785234899328</v>
      </c>
    </row>
    <row r="65" spans="1:5" ht="18.75" customHeight="1">
      <c r="A65" s="35" t="s">
        <v>103</v>
      </c>
      <c r="B65" s="81" t="s">
        <v>104</v>
      </c>
      <c r="C65" s="53">
        <v>-18440.5</v>
      </c>
      <c r="D65" s="53">
        <v>-18488.1</v>
      </c>
      <c r="E65" s="65">
        <f t="shared" si="2"/>
        <v>100.25812749112009</v>
      </c>
    </row>
    <row r="66" spans="1:5" ht="22.5" customHeight="1" thickBot="1">
      <c r="A66" s="90" t="s">
        <v>105</v>
      </c>
      <c r="B66" s="90"/>
      <c r="C66" s="79">
        <f>C27+C6</f>
        <v>1834845.31</v>
      </c>
      <c r="D66" s="80">
        <f>D27+D6</f>
        <v>1444008.2640000002</v>
      </c>
      <c r="E66" s="87">
        <f t="shared" si="2"/>
        <v>78.6991827665298</v>
      </c>
    </row>
    <row r="69" spans="1:5" ht="12.75">
      <c r="A69" s="91" t="s">
        <v>130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2023-11-03T09:22:57Z</cp:lastPrinted>
  <dcterms:modified xsi:type="dcterms:W3CDTF">2023-12-12T05:01:04Z</dcterms:modified>
  <cp:category/>
  <cp:version/>
  <cp:contentType/>
  <cp:contentStatus/>
</cp:coreProperties>
</file>